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200" activeTab="0"/>
  </bookViews>
  <sheets>
    <sheet name=" NEW  DA  TABLE from 1-7-2012" sheetId="1" r:id="rId1"/>
  </sheets>
  <definedNames>
    <definedName name="_xlnm.Print_Area" localSheetId="0">' NEW  DA  TABLE from 1-7-2012'!$A$1:$K$52</definedName>
  </definedNames>
  <calcPr fullCalcOnLoad="1"/>
</workbook>
</file>

<file path=xl/sharedStrings.xml><?xml version="1.0" encoding="utf-8"?>
<sst xmlns="http://schemas.openxmlformats.org/spreadsheetml/2006/main" count="25" uniqueCount="20">
  <si>
    <t>BASIC PAY</t>
  </si>
  <si>
    <t>UTF</t>
  </si>
  <si>
    <t>Enhanced D.A. TABLE</t>
  </si>
  <si>
    <t>Difference   5.992%</t>
  </si>
  <si>
    <t xml:space="preserve">  By: Sri. Malladi. Aditya Srinivas -  9618625627 &amp; 9440844627  </t>
  </si>
  <si>
    <t>Credit to GPF / ZPPF/ CPS.                    (4 Months)</t>
  </si>
  <si>
    <t>Credit to GPF / ZPPF/ CPS.               ( 4 Months)</t>
  </si>
  <si>
    <t>UNDRAJAVARAM MANDAL -  W.G.Dt.</t>
  </si>
  <si>
    <t>for latest G.Os &amp; Profarmas</t>
  </si>
  <si>
    <r>
      <t xml:space="preserve">President: </t>
    </r>
    <r>
      <rPr>
        <b/>
        <sz val="12"/>
        <color indexed="8"/>
        <rFont val="Verdana"/>
        <family val="2"/>
      </rPr>
      <t xml:space="preserve">                                                        Sri.P. RAJENDRA PRASAD.                                           Cell:9492702966   </t>
    </r>
  </si>
  <si>
    <t xml:space="preserve">http://adityamass.weebly.com  </t>
  </si>
  <si>
    <t>Already  drawn 41.944%</t>
  </si>
  <si>
    <t>To be drawn 47.936%</t>
  </si>
  <si>
    <t xml:space="preserve">visit: http://utfundrajavaram.webs.com  &amp; http://adityamass.weebly.com </t>
  </si>
  <si>
    <t xml:space="preserve">  http://utfundrajavaram.webs.com/  </t>
  </si>
  <si>
    <t xml:space="preserve">Enhanced D.A. From Dt.1 - 7 - 2012 to 30 - 10 - 2012 ( 4 Months)  to PF / CPS                                        AND  CASH From 1 - 11 - 2012.                                                                                  </t>
  </si>
  <si>
    <t xml:space="preserve">       As per  G.O.Ms.NO:          ; DATED :      - 11 - 2012.</t>
  </si>
  <si>
    <t>* * * * *  WISH YOU A HAPPY DEEWALI &amp; CHRISTAMAS  * * * * *</t>
  </si>
  <si>
    <r>
      <t>General Secretary:</t>
    </r>
    <r>
      <rPr>
        <b/>
        <sz val="12"/>
        <color indexed="8"/>
        <rFont val="Verdana"/>
        <family val="2"/>
      </rPr>
      <t xml:space="preserve">                                                           Sri. N.V.P.S. Ravindranadha Kumar.            9491016866</t>
    </r>
  </si>
  <si>
    <r>
      <t>A.P.</t>
    </r>
    <r>
      <rPr>
        <sz val="28"/>
        <color indexed="8"/>
        <rFont val="Times New Roman"/>
        <family val="1"/>
      </rPr>
      <t xml:space="preserve">  </t>
    </r>
    <r>
      <rPr>
        <b/>
        <sz val="28"/>
        <color indexed="8"/>
        <rFont val="Times New Roman"/>
        <family val="1"/>
      </rPr>
      <t>U</t>
    </r>
    <r>
      <rPr>
        <sz val="28"/>
        <color indexed="8"/>
        <rFont val="Times New Roman"/>
        <family val="1"/>
      </rPr>
      <t xml:space="preserve">NITED  </t>
    </r>
    <r>
      <rPr>
        <b/>
        <sz val="28"/>
        <color indexed="8"/>
        <rFont val="Times New Roman"/>
        <family val="1"/>
      </rPr>
      <t>T</t>
    </r>
    <r>
      <rPr>
        <sz val="28"/>
        <color indexed="8"/>
        <rFont val="Times New Roman"/>
        <family val="1"/>
      </rPr>
      <t xml:space="preserve">EACHERS  </t>
    </r>
    <r>
      <rPr>
        <b/>
        <sz val="28"/>
        <color indexed="8"/>
        <rFont val="Times New Roman"/>
        <family val="1"/>
      </rPr>
      <t>F</t>
    </r>
    <r>
      <rPr>
        <sz val="28"/>
        <color indexed="8"/>
        <rFont val="Times New Roman"/>
        <family val="1"/>
      </rPr>
      <t xml:space="preserve">EDERATION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</si>
</sst>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Verdana"/>
      <family val="2"/>
    </font>
    <font>
      <b/>
      <sz val="10"/>
      <name val="Tahoma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sz val="16"/>
      <color indexed="8"/>
      <name val="Verdana"/>
      <family val="2"/>
    </font>
    <font>
      <sz val="14"/>
      <color indexed="8"/>
      <name val="Verdana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Verdana"/>
      <family val="2"/>
    </font>
    <font>
      <sz val="28"/>
      <color indexed="8"/>
      <name val="Times New Roman"/>
      <family val="1"/>
    </font>
    <font>
      <b/>
      <sz val="20"/>
      <name val="Courier New"/>
      <family val="3"/>
    </font>
    <font>
      <sz val="24"/>
      <color indexed="8"/>
      <name val="Arial"/>
      <family val="2"/>
    </font>
    <font>
      <sz val="20"/>
      <color indexed="8"/>
      <name val="Arial"/>
      <family val="2"/>
    </font>
    <font>
      <sz val="22"/>
      <name val="Arial"/>
      <family val="2"/>
    </font>
    <font>
      <sz val="18"/>
      <name val="Tahoma"/>
      <family val="2"/>
    </font>
    <font>
      <b/>
      <sz val="12"/>
      <name val="Tahoma"/>
      <family val="2"/>
    </font>
    <font>
      <sz val="12"/>
      <color indexed="8"/>
      <name val="Verdana"/>
      <family val="2"/>
    </font>
    <font>
      <b/>
      <sz val="2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36" fillId="0" borderId="13" xfId="0" applyFont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 textRotation="90" wrapText="1"/>
    </xf>
    <xf numFmtId="0" fontId="30" fillId="24" borderId="15" xfId="0" applyFont="1" applyFill="1" applyBorder="1" applyAlignment="1">
      <alignment horizontal="center" vertical="center" textRotation="90" wrapText="1"/>
    </xf>
    <xf numFmtId="0" fontId="30" fillId="24" borderId="16" xfId="0" applyFont="1" applyFill="1" applyBorder="1" applyAlignment="1">
      <alignment horizontal="center" vertical="center" textRotation="90" wrapText="1"/>
    </xf>
    <xf numFmtId="0" fontId="34" fillId="24" borderId="14" xfId="0" applyFont="1" applyFill="1" applyBorder="1" applyAlignment="1">
      <alignment horizontal="center" vertical="center" textRotation="90" wrapText="1"/>
    </xf>
    <xf numFmtId="0" fontId="34" fillId="24" borderId="15" xfId="0" applyFont="1" applyFill="1" applyBorder="1" applyAlignment="1">
      <alignment horizontal="center" vertical="center" textRotation="90" wrapText="1"/>
    </xf>
    <xf numFmtId="0" fontId="34" fillId="24" borderId="16" xfId="0" applyFont="1" applyFill="1" applyBorder="1" applyAlignment="1">
      <alignment horizontal="center" vertical="center" textRotation="90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textRotation="90"/>
    </xf>
    <xf numFmtId="0" fontId="33" fillId="24" borderId="19" xfId="0" applyFont="1" applyFill="1" applyBorder="1" applyAlignment="1">
      <alignment horizontal="center" vertical="center" textRotation="90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164" fontId="21" fillId="24" borderId="16" xfId="0" applyNumberFormat="1" applyFont="1" applyFill="1" applyBorder="1" applyAlignment="1">
      <alignment horizontal="center" vertical="center" wrapText="1"/>
    </xf>
    <xf numFmtId="164" fontId="21" fillId="24" borderId="17" xfId="0" applyNumberFormat="1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 shrinkToFit="1"/>
    </xf>
    <xf numFmtId="0" fontId="26" fillId="24" borderId="14" xfId="0" applyFont="1" applyFill="1" applyBorder="1" applyAlignment="1">
      <alignment horizontal="center" vertical="center" textRotation="90"/>
    </xf>
    <xf numFmtId="0" fontId="26" fillId="24" borderId="15" xfId="0" applyFont="1" applyFill="1" applyBorder="1" applyAlignment="1">
      <alignment horizontal="center" vertical="center" textRotation="90"/>
    </xf>
    <xf numFmtId="0" fontId="28" fillId="24" borderId="19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textRotation="90" wrapText="1"/>
    </xf>
    <xf numFmtId="0" fontId="35" fillId="24" borderId="15" xfId="0" applyFont="1" applyFill="1" applyBorder="1" applyAlignment="1">
      <alignment horizontal="center" vertical="center" textRotation="90" wrapText="1"/>
    </xf>
    <xf numFmtId="0" fontId="35" fillId="24" borderId="16" xfId="0" applyFont="1" applyFill="1" applyBorder="1" applyAlignment="1">
      <alignment horizontal="center" vertical="center" textRotation="90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39" fillId="24" borderId="18" xfId="0" applyFont="1" applyFill="1" applyBorder="1" applyAlignment="1">
      <alignment horizontal="center" vertical="center" wrapText="1"/>
    </xf>
    <xf numFmtId="0" fontId="39" fillId="24" borderId="26" xfId="0" applyFont="1" applyFill="1" applyBorder="1" applyAlignment="1">
      <alignment horizontal="center" vertical="center" wrapText="1"/>
    </xf>
    <xf numFmtId="0" fontId="39" fillId="24" borderId="27" xfId="0" applyFont="1" applyFill="1" applyBorder="1" applyAlignment="1">
      <alignment horizontal="center" vertical="center" wrapText="1"/>
    </xf>
    <xf numFmtId="0" fontId="39" fillId="24" borderId="19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center" wrapText="1"/>
    </xf>
    <xf numFmtId="0" fontId="39" fillId="24" borderId="28" xfId="0" applyFont="1" applyFill="1" applyBorder="1" applyAlignment="1">
      <alignment horizontal="center" vertical="center" wrapText="1"/>
    </xf>
    <xf numFmtId="0" fontId="39" fillId="24" borderId="20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23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SheetLayoutView="100" zoomScalePageLayoutView="0" workbookViewId="0" topLeftCell="A1">
      <selection activeCell="D9" sqref="D9:D10"/>
    </sheetView>
  </sheetViews>
  <sheetFormatPr defaultColWidth="9.140625" defaultRowHeight="12.75"/>
  <cols>
    <col min="1" max="1" width="12.140625" style="0" customWidth="1"/>
    <col min="2" max="2" width="11.140625" style="0" customWidth="1"/>
    <col min="3" max="3" width="10.7109375" style="0" customWidth="1"/>
    <col min="4" max="4" width="10.421875" style="0" customWidth="1"/>
    <col min="5" max="5" width="11.00390625" style="0" customWidth="1"/>
    <col min="6" max="6" width="5.140625" style="0" customWidth="1"/>
    <col min="7" max="7" width="11.7109375" style="0" customWidth="1"/>
    <col min="8" max="8" width="12.421875" style="0" customWidth="1"/>
    <col min="9" max="10" width="11.140625" style="0" customWidth="1"/>
    <col min="11" max="11" width="10.8515625" style="4" customWidth="1"/>
  </cols>
  <sheetData>
    <row r="1" spans="1:11" ht="26.2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65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customHeight="1">
      <c r="A3" s="48" t="s">
        <v>9</v>
      </c>
      <c r="B3" s="49"/>
      <c r="C3" s="49"/>
      <c r="D3" s="49"/>
      <c r="E3" s="50"/>
      <c r="F3" s="23" t="s">
        <v>1</v>
      </c>
      <c r="G3" s="56" t="s">
        <v>18</v>
      </c>
      <c r="H3" s="57"/>
      <c r="I3" s="57"/>
      <c r="J3" s="57"/>
      <c r="K3" s="58"/>
    </row>
    <row r="4" spans="1:11" ht="15.75" customHeight="1">
      <c r="A4" s="25"/>
      <c r="B4" s="51"/>
      <c r="C4" s="51"/>
      <c r="D4" s="51"/>
      <c r="E4" s="52"/>
      <c r="F4" s="24"/>
      <c r="G4" s="59"/>
      <c r="H4" s="60"/>
      <c r="I4" s="60"/>
      <c r="J4" s="60"/>
      <c r="K4" s="61"/>
    </row>
    <row r="5" spans="1:11" ht="15.75" customHeight="1">
      <c r="A5" s="53"/>
      <c r="B5" s="54"/>
      <c r="C5" s="54"/>
      <c r="D5" s="54"/>
      <c r="E5" s="55"/>
      <c r="F5" s="24"/>
      <c r="G5" s="62"/>
      <c r="H5" s="63"/>
      <c r="I5" s="63"/>
      <c r="J5" s="63"/>
      <c r="K5" s="64"/>
    </row>
    <row r="6" spans="1:11" ht="24" customHeight="1">
      <c r="A6" s="21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4.5" customHeight="1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9.5" customHeight="1">
      <c r="A8" s="35" t="s">
        <v>2</v>
      </c>
      <c r="B8" s="35"/>
      <c r="C8" s="35"/>
      <c r="D8" s="35"/>
      <c r="E8" s="35"/>
      <c r="F8" s="15" t="s">
        <v>1</v>
      </c>
      <c r="G8" s="34" t="s">
        <v>16</v>
      </c>
      <c r="H8" s="34"/>
      <c r="I8" s="34"/>
      <c r="J8" s="34"/>
      <c r="K8" s="34"/>
    </row>
    <row r="9" spans="1:11" ht="17.25" customHeight="1">
      <c r="A9" s="39" t="s">
        <v>0</v>
      </c>
      <c r="B9" s="17" t="s">
        <v>12</v>
      </c>
      <c r="C9" s="17" t="s">
        <v>11</v>
      </c>
      <c r="D9" s="19" t="s">
        <v>3</v>
      </c>
      <c r="E9" s="13" t="s">
        <v>5</v>
      </c>
      <c r="F9" s="16"/>
      <c r="G9" s="38" t="s">
        <v>0</v>
      </c>
      <c r="H9" s="17" t="s">
        <v>12</v>
      </c>
      <c r="I9" s="17" t="s">
        <v>11</v>
      </c>
      <c r="J9" s="19" t="s">
        <v>3</v>
      </c>
      <c r="K9" s="36" t="s">
        <v>6</v>
      </c>
    </row>
    <row r="10" spans="1:11" ht="34.5" customHeight="1" thickBot="1">
      <c r="A10" s="40"/>
      <c r="B10" s="18"/>
      <c r="C10" s="18"/>
      <c r="D10" s="20"/>
      <c r="E10" s="14"/>
      <c r="F10" s="16"/>
      <c r="G10" s="38"/>
      <c r="H10" s="18"/>
      <c r="I10" s="18"/>
      <c r="J10" s="20"/>
      <c r="K10" s="37"/>
    </row>
    <row r="11" spans="1:11" ht="27" customHeight="1" thickBot="1">
      <c r="A11" s="1">
        <v>6700</v>
      </c>
      <c r="B11" s="1">
        <f>ROUND(A11*47.936%,0)</f>
        <v>3212</v>
      </c>
      <c r="C11" s="1">
        <f>ROUND(A11*41.944%,0)</f>
        <v>2810</v>
      </c>
      <c r="D11" s="1">
        <f>B11-C11</f>
        <v>402</v>
      </c>
      <c r="E11" s="1">
        <f>D11*4</f>
        <v>1608</v>
      </c>
      <c r="F11" s="45" t="s">
        <v>14</v>
      </c>
      <c r="G11" s="44">
        <v>20680</v>
      </c>
      <c r="H11" s="1">
        <f>ROUND(G11*47.936%,0)</f>
        <v>9913</v>
      </c>
      <c r="I11" s="1">
        <f>ROUND(G11*41.944%,0)</f>
        <v>8674</v>
      </c>
      <c r="J11" s="1">
        <f>H11-I11</f>
        <v>1239</v>
      </c>
      <c r="K11" s="41">
        <f>J11*4</f>
        <v>4956</v>
      </c>
    </row>
    <row r="12" spans="1:13" ht="27" customHeight="1" thickBot="1">
      <c r="A12" s="42">
        <f>A11+200</f>
        <v>6900</v>
      </c>
      <c r="B12" s="1">
        <f aca="true" t="shared" si="0" ref="B12:B50">ROUND(A12*47.936%,0)</f>
        <v>3308</v>
      </c>
      <c r="C12" s="1">
        <f aca="true" t="shared" si="1" ref="C12:C50">ROUND(A12*41.944%,0)</f>
        <v>2894</v>
      </c>
      <c r="D12" s="1">
        <f aca="true" t="shared" si="2" ref="D12:D50">B12-C12</f>
        <v>414</v>
      </c>
      <c r="E12" s="1">
        <f aca="true" t="shared" si="3" ref="E12:E50">D12*4</f>
        <v>1656</v>
      </c>
      <c r="F12" s="46"/>
      <c r="G12" s="2">
        <f>G11+570</f>
        <v>21250</v>
      </c>
      <c r="H12" s="1">
        <f aca="true" t="shared" si="4" ref="H12:H50">ROUND(G12*47.936%,0)</f>
        <v>10186</v>
      </c>
      <c r="I12" s="1">
        <f aca="true" t="shared" si="5" ref="I12:I50">ROUND(G12*41.944%,0)</f>
        <v>8913</v>
      </c>
      <c r="J12" s="1">
        <f aca="true" t="shared" si="6" ref="J12:J50">H12-I12</f>
        <v>1273</v>
      </c>
      <c r="K12" s="41">
        <f aca="true" t="shared" si="7" ref="K12:K50">J12*4</f>
        <v>5092</v>
      </c>
      <c r="M12" s="5"/>
    </row>
    <row r="13" spans="1:11" ht="27" customHeight="1" thickBot="1">
      <c r="A13" s="42">
        <f>A12+200</f>
        <v>7100</v>
      </c>
      <c r="B13" s="1">
        <f t="shared" si="0"/>
        <v>3403</v>
      </c>
      <c r="C13" s="1">
        <f t="shared" si="1"/>
        <v>2978</v>
      </c>
      <c r="D13" s="1">
        <f t="shared" si="2"/>
        <v>425</v>
      </c>
      <c r="E13" s="1">
        <f t="shared" si="3"/>
        <v>1700</v>
      </c>
      <c r="F13" s="46"/>
      <c r="G13" s="2">
        <f>G12+570</f>
        <v>21820</v>
      </c>
      <c r="H13" s="1">
        <f t="shared" si="4"/>
        <v>10460</v>
      </c>
      <c r="I13" s="1">
        <f t="shared" si="5"/>
        <v>9152</v>
      </c>
      <c r="J13" s="1">
        <f t="shared" si="6"/>
        <v>1308</v>
      </c>
      <c r="K13" s="41">
        <f t="shared" si="7"/>
        <v>5232</v>
      </c>
    </row>
    <row r="14" spans="1:11" ht="27" customHeight="1" thickBot="1">
      <c r="A14" s="42">
        <f>A13+200</f>
        <v>7300</v>
      </c>
      <c r="B14" s="1">
        <f t="shared" si="0"/>
        <v>3499</v>
      </c>
      <c r="C14" s="1">
        <f t="shared" si="1"/>
        <v>3062</v>
      </c>
      <c r="D14" s="1">
        <f t="shared" si="2"/>
        <v>437</v>
      </c>
      <c r="E14" s="1">
        <f t="shared" si="3"/>
        <v>1748</v>
      </c>
      <c r="F14" s="46"/>
      <c r="G14" s="2">
        <f>G13+610</f>
        <v>22430</v>
      </c>
      <c r="H14" s="1">
        <f t="shared" si="4"/>
        <v>10752</v>
      </c>
      <c r="I14" s="1">
        <f t="shared" si="5"/>
        <v>9408</v>
      </c>
      <c r="J14" s="1">
        <f t="shared" si="6"/>
        <v>1344</v>
      </c>
      <c r="K14" s="41">
        <f t="shared" si="7"/>
        <v>5376</v>
      </c>
    </row>
    <row r="15" spans="1:11" ht="27" customHeight="1" thickBot="1">
      <c r="A15" s="42">
        <f>A14+220</f>
        <v>7520</v>
      </c>
      <c r="B15" s="1">
        <f t="shared" si="0"/>
        <v>3605</v>
      </c>
      <c r="C15" s="1">
        <f t="shared" si="1"/>
        <v>3154</v>
      </c>
      <c r="D15" s="1">
        <f t="shared" si="2"/>
        <v>451</v>
      </c>
      <c r="E15" s="1">
        <f t="shared" si="3"/>
        <v>1804</v>
      </c>
      <c r="F15" s="46"/>
      <c r="G15" s="2">
        <f>G14+610</f>
        <v>23040</v>
      </c>
      <c r="H15" s="1">
        <f t="shared" si="4"/>
        <v>11044</v>
      </c>
      <c r="I15" s="1">
        <f t="shared" si="5"/>
        <v>9664</v>
      </c>
      <c r="J15" s="1">
        <f t="shared" si="6"/>
        <v>1380</v>
      </c>
      <c r="K15" s="41">
        <f t="shared" si="7"/>
        <v>5520</v>
      </c>
    </row>
    <row r="16" spans="1:11" ht="27" customHeight="1" thickBot="1">
      <c r="A16" s="42">
        <f>A15+220</f>
        <v>7740</v>
      </c>
      <c r="B16" s="1">
        <f t="shared" si="0"/>
        <v>3710</v>
      </c>
      <c r="C16" s="1">
        <f t="shared" si="1"/>
        <v>3246</v>
      </c>
      <c r="D16" s="1">
        <f t="shared" si="2"/>
        <v>464</v>
      </c>
      <c r="E16" s="1">
        <f t="shared" si="3"/>
        <v>1856</v>
      </c>
      <c r="F16" s="46"/>
      <c r="G16" s="2">
        <f>G15+610</f>
        <v>23650</v>
      </c>
      <c r="H16" s="1">
        <f t="shared" si="4"/>
        <v>11337</v>
      </c>
      <c r="I16" s="1">
        <f t="shared" si="5"/>
        <v>9920</v>
      </c>
      <c r="J16" s="1">
        <f t="shared" si="6"/>
        <v>1417</v>
      </c>
      <c r="K16" s="41">
        <f t="shared" si="7"/>
        <v>5668</v>
      </c>
    </row>
    <row r="17" spans="1:11" ht="27" customHeight="1" thickBot="1">
      <c r="A17" s="42">
        <f>A16+220</f>
        <v>7960</v>
      </c>
      <c r="B17" s="1">
        <f t="shared" si="0"/>
        <v>3816</v>
      </c>
      <c r="C17" s="1">
        <f t="shared" si="1"/>
        <v>3339</v>
      </c>
      <c r="D17" s="1">
        <f t="shared" si="2"/>
        <v>477</v>
      </c>
      <c r="E17" s="1">
        <f t="shared" si="3"/>
        <v>1908</v>
      </c>
      <c r="F17" s="46"/>
      <c r="G17" s="2">
        <f>G16+650</f>
        <v>24300</v>
      </c>
      <c r="H17" s="1">
        <f t="shared" si="4"/>
        <v>11648</v>
      </c>
      <c r="I17" s="1">
        <f t="shared" si="5"/>
        <v>10192</v>
      </c>
      <c r="J17" s="1">
        <f t="shared" si="6"/>
        <v>1456</v>
      </c>
      <c r="K17" s="41">
        <f t="shared" si="7"/>
        <v>5824</v>
      </c>
    </row>
    <row r="18" spans="1:11" ht="27" customHeight="1" thickBot="1">
      <c r="A18" s="42">
        <f>A17+240</f>
        <v>8200</v>
      </c>
      <c r="B18" s="1">
        <f t="shared" si="0"/>
        <v>3931</v>
      </c>
      <c r="C18" s="1">
        <f t="shared" si="1"/>
        <v>3439</v>
      </c>
      <c r="D18" s="1">
        <f t="shared" si="2"/>
        <v>492</v>
      </c>
      <c r="E18" s="1">
        <f t="shared" si="3"/>
        <v>1968</v>
      </c>
      <c r="F18" s="46"/>
      <c r="G18" s="2">
        <f>G17+650</f>
        <v>24950</v>
      </c>
      <c r="H18" s="1">
        <f t="shared" si="4"/>
        <v>11960</v>
      </c>
      <c r="I18" s="1">
        <f t="shared" si="5"/>
        <v>10465</v>
      </c>
      <c r="J18" s="1">
        <f t="shared" si="6"/>
        <v>1495</v>
      </c>
      <c r="K18" s="41">
        <f t="shared" si="7"/>
        <v>5980</v>
      </c>
    </row>
    <row r="19" spans="1:11" ht="27" customHeight="1" thickBot="1">
      <c r="A19" s="42">
        <f>A18+240</f>
        <v>8440</v>
      </c>
      <c r="B19" s="1">
        <f t="shared" si="0"/>
        <v>4046</v>
      </c>
      <c r="C19" s="1">
        <f t="shared" si="1"/>
        <v>3540</v>
      </c>
      <c r="D19" s="1">
        <f t="shared" si="2"/>
        <v>506</v>
      </c>
      <c r="E19" s="1">
        <f t="shared" si="3"/>
        <v>2024</v>
      </c>
      <c r="F19" s="46"/>
      <c r="G19" s="2">
        <f>G18+650</f>
        <v>25600</v>
      </c>
      <c r="H19" s="1">
        <f t="shared" si="4"/>
        <v>12272</v>
      </c>
      <c r="I19" s="1">
        <f t="shared" si="5"/>
        <v>10738</v>
      </c>
      <c r="J19" s="1">
        <f t="shared" si="6"/>
        <v>1534</v>
      </c>
      <c r="K19" s="41">
        <f t="shared" si="7"/>
        <v>6136</v>
      </c>
    </row>
    <row r="20" spans="1:11" ht="27" customHeight="1" thickBot="1">
      <c r="A20" s="42">
        <f>A19+240</f>
        <v>8680</v>
      </c>
      <c r="B20" s="1">
        <f t="shared" si="0"/>
        <v>4161</v>
      </c>
      <c r="C20" s="1">
        <f t="shared" si="1"/>
        <v>3641</v>
      </c>
      <c r="D20" s="1">
        <f t="shared" si="2"/>
        <v>520</v>
      </c>
      <c r="E20" s="1">
        <f t="shared" si="3"/>
        <v>2080</v>
      </c>
      <c r="F20" s="46"/>
      <c r="G20" s="2">
        <f>G19+700</f>
        <v>26300</v>
      </c>
      <c r="H20" s="1">
        <f t="shared" si="4"/>
        <v>12607</v>
      </c>
      <c r="I20" s="1">
        <f t="shared" si="5"/>
        <v>11031</v>
      </c>
      <c r="J20" s="1">
        <f t="shared" si="6"/>
        <v>1576</v>
      </c>
      <c r="K20" s="41">
        <f t="shared" si="7"/>
        <v>6304</v>
      </c>
    </row>
    <row r="21" spans="1:11" ht="27" customHeight="1" thickBot="1">
      <c r="A21" s="42">
        <f>A20+260</f>
        <v>8940</v>
      </c>
      <c r="B21" s="1">
        <f t="shared" si="0"/>
        <v>4285</v>
      </c>
      <c r="C21" s="1">
        <f t="shared" si="1"/>
        <v>3750</v>
      </c>
      <c r="D21" s="1">
        <f t="shared" si="2"/>
        <v>535</v>
      </c>
      <c r="E21" s="1">
        <f t="shared" si="3"/>
        <v>2140</v>
      </c>
      <c r="F21" s="46"/>
      <c r="G21" s="2">
        <f>G20+700</f>
        <v>27000</v>
      </c>
      <c r="H21" s="1">
        <f t="shared" si="4"/>
        <v>12943</v>
      </c>
      <c r="I21" s="1">
        <f t="shared" si="5"/>
        <v>11325</v>
      </c>
      <c r="J21" s="1">
        <f t="shared" si="6"/>
        <v>1618</v>
      </c>
      <c r="K21" s="41">
        <f t="shared" si="7"/>
        <v>6472</v>
      </c>
    </row>
    <row r="22" spans="1:11" ht="27" customHeight="1" thickBot="1">
      <c r="A22" s="42">
        <f>A21+260</f>
        <v>9200</v>
      </c>
      <c r="B22" s="1">
        <f t="shared" si="0"/>
        <v>4410</v>
      </c>
      <c r="C22" s="1">
        <f t="shared" si="1"/>
        <v>3859</v>
      </c>
      <c r="D22" s="1">
        <f t="shared" si="2"/>
        <v>551</v>
      </c>
      <c r="E22" s="1">
        <f t="shared" si="3"/>
        <v>2204</v>
      </c>
      <c r="F22" s="46"/>
      <c r="G22" s="2">
        <f>G21+700</f>
        <v>27700</v>
      </c>
      <c r="H22" s="1">
        <f t="shared" si="4"/>
        <v>13278</v>
      </c>
      <c r="I22" s="1">
        <f t="shared" si="5"/>
        <v>11618</v>
      </c>
      <c r="J22" s="1">
        <f t="shared" si="6"/>
        <v>1660</v>
      </c>
      <c r="K22" s="41">
        <f t="shared" si="7"/>
        <v>6640</v>
      </c>
    </row>
    <row r="23" spans="1:11" ht="27" customHeight="1" thickBot="1">
      <c r="A23" s="42">
        <f>A22+260</f>
        <v>9460</v>
      </c>
      <c r="B23" s="1">
        <f t="shared" si="0"/>
        <v>4535</v>
      </c>
      <c r="C23" s="1">
        <f t="shared" si="1"/>
        <v>3968</v>
      </c>
      <c r="D23" s="1">
        <f t="shared" si="2"/>
        <v>567</v>
      </c>
      <c r="E23" s="1">
        <f t="shared" si="3"/>
        <v>2268</v>
      </c>
      <c r="F23" s="47"/>
      <c r="G23" s="2">
        <f>G22+750</f>
        <v>28450</v>
      </c>
      <c r="H23" s="1">
        <f t="shared" si="4"/>
        <v>13638</v>
      </c>
      <c r="I23" s="1">
        <f t="shared" si="5"/>
        <v>11933</v>
      </c>
      <c r="J23" s="1">
        <f t="shared" si="6"/>
        <v>1705</v>
      </c>
      <c r="K23" s="41">
        <f t="shared" si="7"/>
        <v>6820</v>
      </c>
    </row>
    <row r="24" spans="1:11" ht="27" customHeight="1" thickBot="1">
      <c r="A24" s="42">
        <f>A23+280</f>
        <v>9740</v>
      </c>
      <c r="B24" s="1">
        <f t="shared" si="0"/>
        <v>4669</v>
      </c>
      <c r="C24" s="1">
        <f t="shared" si="1"/>
        <v>4085</v>
      </c>
      <c r="D24" s="1">
        <f t="shared" si="2"/>
        <v>584</v>
      </c>
      <c r="E24" s="1">
        <f t="shared" si="3"/>
        <v>2336</v>
      </c>
      <c r="F24" s="7" t="s">
        <v>8</v>
      </c>
      <c r="G24" s="2">
        <f>G23+750</f>
        <v>29200</v>
      </c>
      <c r="H24" s="1">
        <f t="shared" si="4"/>
        <v>13997</v>
      </c>
      <c r="I24" s="1">
        <f t="shared" si="5"/>
        <v>12248</v>
      </c>
      <c r="J24" s="1">
        <f t="shared" si="6"/>
        <v>1749</v>
      </c>
      <c r="K24" s="41">
        <f t="shared" si="7"/>
        <v>6996</v>
      </c>
    </row>
    <row r="25" spans="1:11" ht="27" customHeight="1" thickBot="1">
      <c r="A25" s="42">
        <f>A24+280</f>
        <v>10020</v>
      </c>
      <c r="B25" s="1">
        <f t="shared" si="0"/>
        <v>4803</v>
      </c>
      <c r="C25" s="1">
        <f t="shared" si="1"/>
        <v>4203</v>
      </c>
      <c r="D25" s="1">
        <f t="shared" si="2"/>
        <v>600</v>
      </c>
      <c r="E25" s="1">
        <f t="shared" si="3"/>
        <v>2400</v>
      </c>
      <c r="F25" s="8"/>
      <c r="G25" s="2">
        <f>G24+750</f>
        <v>29950</v>
      </c>
      <c r="H25" s="1">
        <f t="shared" si="4"/>
        <v>14357</v>
      </c>
      <c r="I25" s="1">
        <f t="shared" si="5"/>
        <v>12562</v>
      </c>
      <c r="J25" s="1">
        <f t="shared" si="6"/>
        <v>1795</v>
      </c>
      <c r="K25" s="41">
        <f t="shared" si="7"/>
        <v>7180</v>
      </c>
    </row>
    <row r="26" spans="1:11" ht="27" customHeight="1" thickBot="1">
      <c r="A26" s="42">
        <f>A25+280</f>
        <v>10300</v>
      </c>
      <c r="B26" s="1">
        <f t="shared" si="0"/>
        <v>4937</v>
      </c>
      <c r="C26" s="1">
        <f t="shared" si="1"/>
        <v>4320</v>
      </c>
      <c r="D26" s="1">
        <f t="shared" si="2"/>
        <v>617</v>
      </c>
      <c r="E26" s="1">
        <f t="shared" si="3"/>
        <v>2468</v>
      </c>
      <c r="F26" s="8"/>
      <c r="G26" s="2">
        <f>G25+800</f>
        <v>30750</v>
      </c>
      <c r="H26" s="1">
        <f t="shared" si="4"/>
        <v>14740</v>
      </c>
      <c r="I26" s="1">
        <f t="shared" si="5"/>
        <v>12898</v>
      </c>
      <c r="J26" s="1">
        <f t="shared" si="6"/>
        <v>1842</v>
      </c>
      <c r="K26" s="41">
        <f t="shared" si="7"/>
        <v>7368</v>
      </c>
    </row>
    <row r="27" spans="1:11" ht="27" customHeight="1" thickBot="1">
      <c r="A27" s="42">
        <f>A26+300</f>
        <v>10600</v>
      </c>
      <c r="B27" s="1">
        <f t="shared" si="0"/>
        <v>5081</v>
      </c>
      <c r="C27" s="1">
        <f t="shared" si="1"/>
        <v>4446</v>
      </c>
      <c r="D27" s="1">
        <f t="shared" si="2"/>
        <v>635</v>
      </c>
      <c r="E27" s="1">
        <f t="shared" si="3"/>
        <v>2540</v>
      </c>
      <c r="F27" s="8"/>
      <c r="G27" s="2">
        <f>G26+800</f>
        <v>31550</v>
      </c>
      <c r="H27" s="1">
        <f t="shared" si="4"/>
        <v>15124</v>
      </c>
      <c r="I27" s="1">
        <f t="shared" si="5"/>
        <v>13233</v>
      </c>
      <c r="J27" s="1">
        <f t="shared" si="6"/>
        <v>1891</v>
      </c>
      <c r="K27" s="41">
        <f t="shared" si="7"/>
        <v>7564</v>
      </c>
    </row>
    <row r="28" spans="1:11" ht="27" customHeight="1" thickBot="1">
      <c r="A28" s="42">
        <f>A27+300</f>
        <v>10900</v>
      </c>
      <c r="B28" s="1">
        <f t="shared" si="0"/>
        <v>5225</v>
      </c>
      <c r="C28" s="1">
        <f t="shared" si="1"/>
        <v>4572</v>
      </c>
      <c r="D28" s="1">
        <f t="shared" si="2"/>
        <v>653</v>
      </c>
      <c r="E28" s="1">
        <f t="shared" si="3"/>
        <v>2612</v>
      </c>
      <c r="F28" s="8"/>
      <c r="G28" s="2">
        <f>G27+800</f>
        <v>32350</v>
      </c>
      <c r="H28" s="1">
        <f t="shared" si="4"/>
        <v>15507</v>
      </c>
      <c r="I28" s="1">
        <f t="shared" si="5"/>
        <v>13569</v>
      </c>
      <c r="J28" s="1">
        <f t="shared" si="6"/>
        <v>1938</v>
      </c>
      <c r="K28" s="41">
        <f t="shared" si="7"/>
        <v>7752</v>
      </c>
    </row>
    <row r="29" spans="1:11" ht="27" customHeight="1" thickBot="1">
      <c r="A29" s="42">
        <f>A28+300</f>
        <v>11200</v>
      </c>
      <c r="B29" s="1">
        <f t="shared" si="0"/>
        <v>5369</v>
      </c>
      <c r="C29" s="1">
        <f t="shared" si="1"/>
        <v>4698</v>
      </c>
      <c r="D29" s="1">
        <f t="shared" si="2"/>
        <v>671</v>
      </c>
      <c r="E29" s="1">
        <f t="shared" si="3"/>
        <v>2684</v>
      </c>
      <c r="F29" s="8"/>
      <c r="G29" s="2">
        <f>G28+850</f>
        <v>33200</v>
      </c>
      <c r="H29" s="1">
        <f t="shared" si="4"/>
        <v>15915</v>
      </c>
      <c r="I29" s="1">
        <f t="shared" si="5"/>
        <v>13925</v>
      </c>
      <c r="J29" s="1">
        <f t="shared" si="6"/>
        <v>1990</v>
      </c>
      <c r="K29" s="41">
        <f t="shared" si="7"/>
        <v>7960</v>
      </c>
    </row>
    <row r="30" spans="1:11" ht="27" customHeight="1" thickBot="1">
      <c r="A30" s="42">
        <f>A29+330</f>
        <v>11530</v>
      </c>
      <c r="B30" s="1">
        <f t="shared" si="0"/>
        <v>5527</v>
      </c>
      <c r="C30" s="1">
        <f t="shared" si="1"/>
        <v>4836</v>
      </c>
      <c r="D30" s="1">
        <f t="shared" si="2"/>
        <v>691</v>
      </c>
      <c r="E30" s="1">
        <f t="shared" si="3"/>
        <v>2764</v>
      </c>
      <c r="F30" s="8"/>
      <c r="G30" s="2">
        <f>G29+850</f>
        <v>34050</v>
      </c>
      <c r="H30" s="1">
        <f t="shared" si="4"/>
        <v>16322</v>
      </c>
      <c r="I30" s="1">
        <f t="shared" si="5"/>
        <v>14282</v>
      </c>
      <c r="J30" s="1">
        <f t="shared" si="6"/>
        <v>2040</v>
      </c>
      <c r="K30" s="41">
        <f t="shared" si="7"/>
        <v>8160</v>
      </c>
    </row>
    <row r="31" spans="1:11" ht="27" customHeight="1" thickBot="1">
      <c r="A31" s="42">
        <f>A30+330</f>
        <v>11860</v>
      </c>
      <c r="B31" s="1">
        <f t="shared" si="0"/>
        <v>5685</v>
      </c>
      <c r="C31" s="1">
        <f t="shared" si="1"/>
        <v>4975</v>
      </c>
      <c r="D31" s="1">
        <f t="shared" si="2"/>
        <v>710</v>
      </c>
      <c r="E31" s="1">
        <f t="shared" si="3"/>
        <v>2840</v>
      </c>
      <c r="F31" s="8"/>
      <c r="G31" s="2">
        <f>G30+850</f>
        <v>34900</v>
      </c>
      <c r="H31" s="1">
        <f t="shared" si="4"/>
        <v>16730</v>
      </c>
      <c r="I31" s="1">
        <f t="shared" si="5"/>
        <v>14638</v>
      </c>
      <c r="J31" s="1">
        <f t="shared" si="6"/>
        <v>2092</v>
      </c>
      <c r="K31" s="41">
        <f t="shared" si="7"/>
        <v>8368</v>
      </c>
    </row>
    <row r="32" spans="1:11" ht="27" customHeight="1" thickBot="1">
      <c r="A32" s="42">
        <f>A31+330</f>
        <v>12190</v>
      </c>
      <c r="B32" s="1">
        <f t="shared" si="0"/>
        <v>5843</v>
      </c>
      <c r="C32" s="1">
        <f t="shared" si="1"/>
        <v>5113</v>
      </c>
      <c r="D32" s="1">
        <f t="shared" si="2"/>
        <v>730</v>
      </c>
      <c r="E32" s="1">
        <f t="shared" si="3"/>
        <v>2920</v>
      </c>
      <c r="F32" s="9"/>
      <c r="G32" s="2">
        <f>G31+900</f>
        <v>35800</v>
      </c>
      <c r="H32" s="1">
        <f t="shared" si="4"/>
        <v>17161</v>
      </c>
      <c r="I32" s="1">
        <f t="shared" si="5"/>
        <v>15016</v>
      </c>
      <c r="J32" s="1">
        <f t="shared" si="6"/>
        <v>2145</v>
      </c>
      <c r="K32" s="41">
        <f t="shared" si="7"/>
        <v>8580</v>
      </c>
    </row>
    <row r="33" spans="1:11" ht="27" customHeight="1" thickBot="1">
      <c r="A33" s="42">
        <f>A32+360</f>
        <v>12550</v>
      </c>
      <c r="B33" s="1">
        <f t="shared" si="0"/>
        <v>6016</v>
      </c>
      <c r="C33" s="1">
        <f t="shared" si="1"/>
        <v>5264</v>
      </c>
      <c r="D33" s="1">
        <f t="shared" si="2"/>
        <v>752</v>
      </c>
      <c r="E33" s="1">
        <f t="shared" si="3"/>
        <v>3008</v>
      </c>
      <c r="F33" s="10" t="s">
        <v>10</v>
      </c>
      <c r="G33" s="2">
        <f>G32+900</f>
        <v>36700</v>
      </c>
      <c r="H33" s="1">
        <f t="shared" si="4"/>
        <v>17593</v>
      </c>
      <c r="I33" s="1">
        <f t="shared" si="5"/>
        <v>15393</v>
      </c>
      <c r="J33" s="1">
        <f t="shared" si="6"/>
        <v>2200</v>
      </c>
      <c r="K33" s="41">
        <f t="shared" si="7"/>
        <v>8800</v>
      </c>
    </row>
    <row r="34" spans="1:11" ht="27" customHeight="1" thickBot="1">
      <c r="A34" s="42">
        <f>A33+360</f>
        <v>12910</v>
      </c>
      <c r="B34" s="1">
        <f t="shared" si="0"/>
        <v>6189</v>
      </c>
      <c r="C34" s="1">
        <f t="shared" si="1"/>
        <v>5415</v>
      </c>
      <c r="D34" s="1">
        <f t="shared" si="2"/>
        <v>774</v>
      </c>
      <c r="E34" s="1">
        <f t="shared" si="3"/>
        <v>3096</v>
      </c>
      <c r="F34" s="11"/>
      <c r="G34" s="2">
        <f>G33+900</f>
        <v>37600</v>
      </c>
      <c r="H34" s="1">
        <f t="shared" si="4"/>
        <v>18024</v>
      </c>
      <c r="I34" s="1">
        <f>ROUND(G34*41.944%,0)</f>
        <v>15771</v>
      </c>
      <c r="J34" s="1">
        <f t="shared" si="6"/>
        <v>2253</v>
      </c>
      <c r="K34" s="41">
        <f t="shared" si="7"/>
        <v>9012</v>
      </c>
    </row>
    <row r="35" spans="1:11" ht="27" customHeight="1" thickBot="1">
      <c r="A35" s="42">
        <f>A34+360</f>
        <v>13270</v>
      </c>
      <c r="B35" s="1">
        <f t="shared" si="0"/>
        <v>6361</v>
      </c>
      <c r="C35" s="1">
        <f t="shared" si="1"/>
        <v>5566</v>
      </c>
      <c r="D35" s="1">
        <f t="shared" si="2"/>
        <v>795</v>
      </c>
      <c r="E35" s="1">
        <f t="shared" si="3"/>
        <v>3180</v>
      </c>
      <c r="F35" s="11"/>
      <c r="G35" s="2">
        <f>G34+970</f>
        <v>38570</v>
      </c>
      <c r="H35" s="1">
        <f t="shared" si="4"/>
        <v>18489</v>
      </c>
      <c r="I35" s="1">
        <f t="shared" si="5"/>
        <v>16178</v>
      </c>
      <c r="J35" s="1">
        <f t="shared" si="6"/>
        <v>2311</v>
      </c>
      <c r="K35" s="41">
        <f t="shared" si="7"/>
        <v>9244</v>
      </c>
    </row>
    <row r="36" spans="1:11" ht="27" customHeight="1" thickBot="1">
      <c r="A36" s="42">
        <f>A35+390</f>
        <v>13660</v>
      </c>
      <c r="B36" s="1">
        <f t="shared" si="0"/>
        <v>6548</v>
      </c>
      <c r="C36" s="1">
        <f t="shared" si="1"/>
        <v>5730</v>
      </c>
      <c r="D36" s="1">
        <f t="shared" si="2"/>
        <v>818</v>
      </c>
      <c r="E36" s="1">
        <f t="shared" si="3"/>
        <v>3272</v>
      </c>
      <c r="F36" s="11"/>
      <c r="G36" s="2">
        <f>G35+970</f>
        <v>39540</v>
      </c>
      <c r="H36" s="1">
        <f t="shared" si="4"/>
        <v>18954</v>
      </c>
      <c r="I36" s="1">
        <f t="shared" si="5"/>
        <v>16585</v>
      </c>
      <c r="J36" s="1">
        <f t="shared" si="6"/>
        <v>2369</v>
      </c>
      <c r="K36" s="41">
        <f t="shared" si="7"/>
        <v>9476</v>
      </c>
    </row>
    <row r="37" spans="1:11" ht="27" customHeight="1" thickBot="1">
      <c r="A37" s="42">
        <f>A36+390</f>
        <v>14050</v>
      </c>
      <c r="B37" s="1">
        <f t="shared" si="0"/>
        <v>6735</v>
      </c>
      <c r="C37" s="1">
        <f t="shared" si="1"/>
        <v>5893</v>
      </c>
      <c r="D37" s="1">
        <f t="shared" si="2"/>
        <v>842</v>
      </c>
      <c r="E37" s="1">
        <f t="shared" si="3"/>
        <v>3368</v>
      </c>
      <c r="F37" s="11"/>
      <c r="G37" s="2">
        <f>G36+970</f>
        <v>40510</v>
      </c>
      <c r="H37" s="1">
        <f t="shared" si="4"/>
        <v>19419</v>
      </c>
      <c r="I37" s="1">
        <f t="shared" si="5"/>
        <v>16992</v>
      </c>
      <c r="J37" s="1">
        <f t="shared" si="6"/>
        <v>2427</v>
      </c>
      <c r="K37" s="41">
        <f t="shared" si="7"/>
        <v>9708</v>
      </c>
    </row>
    <row r="38" spans="1:11" ht="27" customHeight="1" thickBot="1">
      <c r="A38" s="42">
        <f>A37+390</f>
        <v>14440</v>
      </c>
      <c r="B38" s="1">
        <f t="shared" si="0"/>
        <v>6922</v>
      </c>
      <c r="C38" s="1">
        <f t="shared" si="1"/>
        <v>6057</v>
      </c>
      <c r="D38" s="1">
        <f t="shared" si="2"/>
        <v>865</v>
      </c>
      <c r="E38" s="1">
        <f t="shared" si="3"/>
        <v>3460</v>
      </c>
      <c r="F38" s="11"/>
      <c r="G38" s="2">
        <f>G37+1040</f>
        <v>41550</v>
      </c>
      <c r="H38" s="1">
        <f t="shared" si="4"/>
        <v>19917</v>
      </c>
      <c r="I38" s="1">
        <f t="shared" si="5"/>
        <v>17428</v>
      </c>
      <c r="J38" s="1">
        <f t="shared" si="6"/>
        <v>2489</v>
      </c>
      <c r="K38" s="41">
        <f t="shared" si="7"/>
        <v>9956</v>
      </c>
    </row>
    <row r="39" spans="1:11" ht="27" customHeight="1" thickBot="1">
      <c r="A39" s="42">
        <f>A38+420</f>
        <v>14860</v>
      </c>
      <c r="B39" s="1">
        <f t="shared" si="0"/>
        <v>7123</v>
      </c>
      <c r="C39" s="1">
        <f t="shared" si="1"/>
        <v>6233</v>
      </c>
      <c r="D39" s="1">
        <f t="shared" si="2"/>
        <v>890</v>
      </c>
      <c r="E39" s="1">
        <f t="shared" si="3"/>
        <v>3560</v>
      </c>
      <c r="F39" s="11"/>
      <c r="G39" s="2">
        <f>G38+1040</f>
        <v>42590</v>
      </c>
      <c r="H39" s="1">
        <f t="shared" si="4"/>
        <v>20416</v>
      </c>
      <c r="I39" s="1">
        <f t="shared" si="5"/>
        <v>17864</v>
      </c>
      <c r="J39" s="1">
        <f t="shared" si="6"/>
        <v>2552</v>
      </c>
      <c r="K39" s="41">
        <f t="shared" si="7"/>
        <v>10208</v>
      </c>
    </row>
    <row r="40" spans="1:11" ht="27" customHeight="1" thickBot="1">
      <c r="A40" s="42">
        <f>A39+420</f>
        <v>15280</v>
      </c>
      <c r="B40" s="1">
        <f t="shared" si="0"/>
        <v>7325</v>
      </c>
      <c r="C40" s="1">
        <f t="shared" si="1"/>
        <v>6409</v>
      </c>
      <c r="D40" s="1">
        <f t="shared" si="2"/>
        <v>916</v>
      </c>
      <c r="E40" s="1">
        <f t="shared" si="3"/>
        <v>3664</v>
      </c>
      <c r="F40" s="11"/>
      <c r="G40" s="2">
        <f>G39+1040</f>
        <v>43630</v>
      </c>
      <c r="H40" s="1">
        <f t="shared" si="4"/>
        <v>20914</v>
      </c>
      <c r="I40" s="1">
        <f t="shared" si="5"/>
        <v>18300</v>
      </c>
      <c r="J40" s="1">
        <f t="shared" si="6"/>
        <v>2614</v>
      </c>
      <c r="K40" s="41">
        <f t="shared" si="7"/>
        <v>10456</v>
      </c>
    </row>
    <row r="41" spans="1:11" ht="27" customHeight="1" thickBot="1">
      <c r="A41" s="42">
        <f>A40+420</f>
        <v>15700</v>
      </c>
      <c r="B41" s="1">
        <f t="shared" si="0"/>
        <v>7526</v>
      </c>
      <c r="C41" s="1">
        <f t="shared" si="1"/>
        <v>6585</v>
      </c>
      <c r="D41" s="1">
        <f t="shared" si="2"/>
        <v>941</v>
      </c>
      <c r="E41" s="1">
        <f t="shared" si="3"/>
        <v>3764</v>
      </c>
      <c r="F41" s="11"/>
      <c r="G41" s="2">
        <f>G40+1110</f>
        <v>44740</v>
      </c>
      <c r="H41" s="1">
        <f t="shared" si="4"/>
        <v>21447</v>
      </c>
      <c r="I41" s="1">
        <f t="shared" si="5"/>
        <v>18766</v>
      </c>
      <c r="J41" s="1">
        <f t="shared" si="6"/>
        <v>2681</v>
      </c>
      <c r="K41" s="41">
        <f t="shared" si="7"/>
        <v>10724</v>
      </c>
    </row>
    <row r="42" spans="1:11" ht="27" customHeight="1" thickBot="1">
      <c r="A42" s="42">
        <f>A41+450</f>
        <v>16150</v>
      </c>
      <c r="B42" s="1">
        <f t="shared" si="0"/>
        <v>7742</v>
      </c>
      <c r="C42" s="1">
        <f t="shared" si="1"/>
        <v>6774</v>
      </c>
      <c r="D42" s="1">
        <f t="shared" si="2"/>
        <v>968</v>
      </c>
      <c r="E42" s="1">
        <f t="shared" si="3"/>
        <v>3872</v>
      </c>
      <c r="F42" s="11"/>
      <c r="G42" s="2">
        <f>G41+1110</f>
        <v>45850</v>
      </c>
      <c r="H42" s="1">
        <f t="shared" si="4"/>
        <v>21979</v>
      </c>
      <c r="I42" s="1">
        <f t="shared" si="5"/>
        <v>19231</v>
      </c>
      <c r="J42" s="1">
        <f t="shared" si="6"/>
        <v>2748</v>
      </c>
      <c r="K42" s="41">
        <f t="shared" si="7"/>
        <v>10992</v>
      </c>
    </row>
    <row r="43" spans="1:11" ht="27" customHeight="1" thickBot="1">
      <c r="A43" s="42">
        <f>A42+450</f>
        <v>16600</v>
      </c>
      <c r="B43" s="1">
        <f t="shared" si="0"/>
        <v>7957</v>
      </c>
      <c r="C43" s="1">
        <f t="shared" si="1"/>
        <v>6963</v>
      </c>
      <c r="D43" s="1">
        <f t="shared" si="2"/>
        <v>994</v>
      </c>
      <c r="E43" s="1">
        <f t="shared" si="3"/>
        <v>3976</v>
      </c>
      <c r="F43" s="11"/>
      <c r="G43" s="2">
        <f>G42+1110</f>
        <v>46960</v>
      </c>
      <c r="H43" s="1">
        <f t="shared" si="4"/>
        <v>22511</v>
      </c>
      <c r="I43" s="1">
        <f t="shared" si="5"/>
        <v>19697</v>
      </c>
      <c r="J43" s="1">
        <f t="shared" si="6"/>
        <v>2814</v>
      </c>
      <c r="K43" s="41">
        <f t="shared" si="7"/>
        <v>11256</v>
      </c>
    </row>
    <row r="44" spans="1:11" ht="27" customHeight="1" thickBot="1">
      <c r="A44" s="42">
        <f>A43+450</f>
        <v>17050</v>
      </c>
      <c r="B44" s="1">
        <f t="shared" si="0"/>
        <v>8173</v>
      </c>
      <c r="C44" s="1">
        <f t="shared" si="1"/>
        <v>7151</v>
      </c>
      <c r="D44" s="1">
        <f t="shared" si="2"/>
        <v>1022</v>
      </c>
      <c r="E44" s="1">
        <f t="shared" si="3"/>
        <v>4088</v>
      </c>
      <c r="F44" s="11"/>
      <c r="G44" s="2">
        <f>G43+1200</f>
        <v>48160</v>
      </c>
      <c r="H44" s="1">
        <f t="shared" si="4"/>
        <v>23086</v>
      </c>
      <c r="I44" s="1">
        <f t="shared" si="5"/>
        <v>20200</v>
      </c>
      <c r="J44" s="1">
        <f t="shared" si="6"/>
        <v>2886</v>
      </c>
      <c r="K44" s="41">
        <f t="shared" si="7"/>
        <v>11544</v>
      </c>
    </row>
    <row r="45" spans="1:11" ht="27" customHeight="1" thickBot="1">
      <c r="A45" s="42">
        <f>A44+490</f>
        <v>17540</v>
      </c>
      <c r="B45" s="1">
        <f t="shared" si="0"/>
        <v>8408</v>
      </c>
      <c r="C45" s="1">
        <f t="shared" si="1"/>
        <v>7357</v>
      </c>
      <c r="D45" s="1">
        <f t="shared" si="2"/>
        <v>1051</v>
      </c>
      <c r="E45" s="1">
        <f t="shared" si="3"/>
        <v>4204</v>
      </c>
      <c r="F45" s="11"/>
      <c r="G45" s="2">
        <f>G44+1200</f>
        <v>49360</v>
      </c>
      <c r="H45" s="1">
        <f t="shared" si="4"/>
        <v>23661</v>
      </c>
      <c r="I45" s="1">
        <f t="shared" si="5"/>
        <v>20704</v>
      </c>
      <c r="J45" s="1">
        <f t="shared" si="6"/>
        <v>2957</v>
      </c>
      <c r="K45" s="41">
        <f t="shared" si="7"/>
        <v>11828</v>
      </c>
    </row>
    <row r="46" spans="1:11" ht="27" customHeight="1" thickBot="1">
      <c r="A46" s="42">
        <f>A45+490</f>
        <v>18030</v>
      </c>
      <c r="B46" s="1">
        <f t="shared" si="0"/>
        <v>8643</v>
      </c>
      <c r="C46" s="1">
        <f t="shared" si="1"/>
        <v>7563</v>
      </c>
      <c r="D46" s="1">
        <f t="shared" si="2"/>
        <v>1080</v>
      </c>
      <c r="E46" s="1">
        <f t="shared" si="3"/>
        <v>4320</v>
      </c>
      <c r="F46" s="11"/>
      <c r="G46" s="2">
        <f>G45+1200</f>
        <v>50560</v>
      </c>
      <c r="H46" s="1">
        <f t="shared" si="4"/>
        <v>24236</v>
      </c>
      <c r="I46" s="1">
        <f t="shared" si="5"/>
        <v>21207</v>
      </c>
      <c r="J46" s="1">
        <f t="shared" si="6"/>
        <v>3029</v>
      </c>
      <c r="K46" s="41">
        <f t="shared" si="7"/>
        <v>12116</v>
      </c>
    </row>
    <row r="47" spans="1:11" ht="27" customHeight="1" thickBot="1">
      <c r="A47" s="42">
        <f>A46+490</f>
        <v>18520</v>
      </c>
      <c r="B47" s="1">
        <f t="shared" si="0"/>
        <v>8878</v>
      </c>
      <c r="C47" s="1">
        <f t="shared" si="1"/>
        <v>7768</v>
      </c>
      <c r="D47" s="1">
        <f t="shared" si="2"/>
        <v>1110</v>
      </c>
      <c r="E47" s="1">
        <f t="shared" si="3"/>
        <v>4440</v>
      </c>
      <c r="F47" s="11"/>
      <c r="G47" s="2">
        <f>G46+1200</f>
        <v>51760</v>
      </c>
      <c r="H47" s="1">
        <f t="shared" si="4"/>
        <v>24812</v>
      </c>
      <c r="I47" s="1">
        <f t="shared" si="5"/>
        <v>21710</v>
      </c>
      <c r="J47" s="1">
        <f t="shared" si="6"/>
        <v>3102</v>
      </c>
      <c r="K47" s="41">
        <f t="shared" si="7"/>
        <v>12408</v>
      </c>
    </row>
    <row r="48" spans="1:11" ht="27" customHeight="1" thickBot="1">
      <c r="A48" s="42">
        <f>A47+530</f>
        <v>19050</v>
      </c>
      <c r="B48" s="1">
        <f t="shared" si="0"/>
        <v>9132</v>
      </c>
      <c r="C48" s="1">
        <f t="shared" si="1"/>
        <v>7990</v>
      </c>
      <c r="D48" s="1">
        <f t="shared" si="2"/>
        <v>1142</v>
      </c>
      <c r="E48" s="1">
        <f t="shared" si="3"/>
        <v>4568</v>
      </c>
      <c r="F48" s="11"/>
      <c r="G48" s="2">
        <f>G47+1300</f>
        <v>53060</v>
      </c>
      <c r="H48" s="1">
        <f t="shared" si="4"/>
        <v>25435</v>
      </c>
      <c r="I48" s="1">
        <f t="shared" si="5"/>
        <v>22255</v>
      </c>
      <c r="J48" s="1">
        <f t="shared" si="6"/>
        <v>3180</v>
      </c>
      <c r="K48" s="41">
        <f t="shared" si="7"/>
        <v>12720</v>
      </c>
    </row>
    <row r="49" spans="1:11" ht="27" customHeight="1" thickBot="1">
      <c r="A49" s="42">
        <f>A48+530</f>
        <v>19580</v>
      </c>
      <c r="B49" s="1">
        <f t="shared" si="0"/>
        <v>9386</v>
      </c>
      <c r="C49" s="1">
        <f t="shared" si="1"/>
        <v>8213</v>
      </c>
      <c r="D49" s="1">
        <f t="shared" si="2"/>
        <v>1173</v>
      </c>
      <c r="E49" s="1">
        <f t="shared" si="3"/>
        <v>4692</v>
      </c>
      <c r="F49" s="11"/>
      <c r="G49" s="2">
        <f>G48+1300</f>
        <v>54360</v>
      </c>
      <c r="H49" s="1">
        <f t="shared" si="4"/>
        <v>26058</v>
      </c>
      <c r="I49" s="1">
        <f t="shared" si="5"/>
        <v>22801</v>
      </c>
      <c r="J49" s="1">
        <f t="shared" si="6"/>
        <v>3257</v>
      </c>
      <c r="K49" s="41">
        <f t="shared" si="7"/>
        <v>13028</v>
      </c>
    </row>
    <row r="50" spans="1:11" ht="27" customHeight="1" thickBot="1">
      <c r="A50" s="43">
        <f>A49+530</f>
        <v>20110</v>
      </c>
      <c r="B50" s="1">
        <f t="shared" si="0"/>
        <v>9640</v>
      </c>
      <c r="C50" s="1">
        <f t="shared" si="1"/>
        <v>8435</v>
      </c>
      <c r="D50" s="1">
        <f t="shared" si="2"/>
        <v>1205</v>
      </c>
      <c r="E50" s="1">
        <f t="shared" si="3"/>
        <v>4820</v>
      </c>
      <c r="F50" s="12"/>
      <c r="G50" s="3">
        <f>G49+1300</f>
        <v>55660</v>
      </c>
      <c r="H50" s="1">
        <f t="shared" si="4"/>
        <v>26681</v>
      </c>
      <c r="I50" s="1">
        <f t="shared" si="5"/>
        <v>23346</v>
      </c>
      <c r="J50" s="1">
        <f t="shared" si="6"/>
        <v>3335</v>
      </c>
      <c r="K50" s="41">
        <f t="shared" si="7"/>
        <v>13340</v>
      </c>
    </row>
    <row r="51" spans="1:11" ht="24" customHeight="1">
      <c r="A51" s="26" t="s">
        <v>4</v>
      </c>
      <c r="B51" s="27"/>
      <c r="C51" s="27"/>
      <c r="D51" s="27"/>
      <c r="E51" s="27"/>
      <c r="F51" s="28"/>
      <c r="G51" s="27"/>
      <c r="H51" s="27"/>
      <c r="I51" s="27"/>
      <c r="J51" s="27"/>
      <c r="K51" s="29"/>
    </row>
    <row r="52" spans="1:11" ht="29.25" customHeight="1">
      <c r="A52" s="30" t="s">
        <v>13</v>
      </c>
      <c r="B52" s="31"/>
      <c r="C52" s="31"/>
      <c r="D52" s="31"/>
      <c r="E52" s="31"/>
      <c r="F52" s="31"/>
      <c r="G52" s="31"/>
      <c r="H52" s="31"/>
      <c r="I52" s="31"/>
      <c r="J52" s="31"/>
      <c r="K52" s="32"/>
    </row>
    <row r="53" ht="12.75" customHeight="1"/>
  </sheetData>
  <sheetProtection selectLockedCells="1" selectUnlockedCells="1"/>
  <mergeCells count="25">
    <mergeCell ref="F11:F23"/>
    <mergeCell ref="F24:F32"/>
    <mergeCell ref="A3:E5"/>
    <mergeCell ref="G3:K5"/>
    <mergeCell ref="A51:K51"/>
    <mergeCell ref="A52:K52"/>
    <mergeCell ref="A7:K7"/>
    <mergeCell ref="G8:K8"/>
    <mergeCell ref="A8:E8"/>
    <mergeCell ref="K9:K10"/>
    <mergeCell ref="A9:A10"/>
    <mergeCell ref="G9:G10"/>
    <mergeCell ref="H9:H10"/>
    <mergeCell ref="A6:K6"/>
    <mergeCell ref="I9:I10"/>
    <mergeCell ref="J9:J10"/>
    <mergeCell ref="A2:K2"/>
    <mergeCell ref="F3:F5"/>
    <mergeCell ref="A1:K1"/>
    <mergeCell ref="F33:F50"/>
    <mergeCell ref="E9:E10"/>
    <mergeCell ref="F8:F10"/>
    <mergeCell ref="B9:B10"/>
    <mergeCell ref="C9:C10"/>
    <mergeCell ref="D9:D10"/>
  </mergeCells>
  <printOptions horizontalCentered="1"/>
  <pageMargins left="0.4" right="0.4" top="0.35" bottom="0.35" header="0.3" footer="0.3"/>
  <pageSetup horizontalDpi="600" verticalDpi="600" orientation="portrait" paperSize="5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Home</dc:creator>
  <cp:keywords/>
  <dc:description/>
  <cp:lastModifiedBy>admin</cp:lastModifiedBy>
  <cp:lastPrinted>2012-11-13T18:49:42Z</cp:lastPrinted>
  <dcterms:created xsi:type="dcterms:W3CDTF">2010-07-01T03:17:39Z</dcterms:created>
  <dcterms:modified xsi:type="dcterms:W3CDTF">2012-11-13T18:49:44Z</dcterms:modified>
  <cp:category/>
  <cp:version/>
  <cp:contentType/>
  <cp:contentStatus/>
</cp:coreProperties>
</file>